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Fattura 1A ACEA Distribuzione" sheetId="1" r:id="rId1"/>
  </sheets>
  <definedNames>
    <definedName name="_xlnm.Print_Area" localSheetId="0">'Fattura 1A ACEA Distribuzione'!$A$1:$F$55</definedName>
  </definedNames>
  <calcPr fullCalcOnLoad="1"/>
</workbook>
</file>

<file path=xl/sharedStrings.xml><?xml version="1.0" encoding="utf-8"?>
<sst xmlns="http://schemas.openxmlformats.org/spreadsheetml/2006/main" count="32" uniqueCount="26">
  <si>
    <t>SI</t>
  </si>
  <si>
    <t>NO</t>
  </si>
  <si>
    <t>Cliente</t>
  </si>
  <si>
    <t>TOT. DA PAGARE</t>
  </si>
  <si>
    <t>TOT. PAGATO</t>
  </si>
  <si>
    <t>Fattura n°</t>
  </si>
  <si>
    <t xml:space="preserve">                             del</t>
  </si>
  <si>
    <t>Cod. cliente</t>
  </si>
  <si>
    <t>Part.IVA/Cod.fisc.</t>
  </si>
  <si>
    <t>Pagamento</t>
  </si>
  <si>
    <t>Data</t>
  </si>
  <si>
    <t>Descrizione</t>
  </si>
  <si>
    <t>Importo</t>
  </si>
  <si>
    <t>Scrivere gli importi in quest'area, non giù</t>
  </si>
  <si>
    <t>Periodo di riferimento: SECONDO TRIMESTRE 2015</t>
  </si>
  <si>
    <t>TOTALE IMPONIBILE</t>
  </si>
  <si>
    <t>IVA</t>
  </si>
  <si>
    <t>NEI RIQUADRI IN BASSO SELEZIONARE DAI 4 MENU A TENDINA</t>
  </si>
  <si>
    <t>TOTALE FATTURA</t>
  </si>
  <si>
    <t>RITENUTA ACCONTO</t>
  </si>
  <si>
    <t>Spese generali</t>
  </si>
  <si>
    <t>Spese in nome e per conto</t>
  </si>
  <si>
    <t>Pagare o pagato?</t>
  </si>
  <si>
    <t>C.P.N.A.</t>
  </si>
  <si>
    <t>professionista delegato</t>
  </si>
  <si>
    <t>Canone di locazione immobile sito in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</si>
</sst>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u L.&quot;#,##0;\-&quot;L.&quot;\ #,##0"/>
    <numFmt numFmtId="185" formatCode="&quot;su &quot;#,##0;\-#,##0"/>
    <numFmt numFmtId="186" formatCode="\L\I\T\.\ #,##0;\-\L\I\T\.\ #,##0"/>
    <numFmt numFmtId="187" formatCode="#,##0.0;\-#,##0.0"/>
    <numFmt numFmtId="188" formatCode="#,##0.0"/>
    <numFmt numFmtId="189" formatCode="#,##0.000;\-#,##0.000"/>
    <numFmt numFmtId="190" formatCode="[$-410]dddd\ d\ mmmm\ yyyy"/>
    <numFmt numFmtId="191" formatCode="dd/mm/yy;@"/>
    <numFmt numFmtId="192" formatCode="[$-410]d\ mmmm\ yyyy;@"/>
    <numFmt numFmtId="193" formatCode="0.0%"/>
    <numFmt numFmtId="194" formatCode="#,##0.0000;\-#,##0.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b/>
      <sz val="14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1" applyNumberFormat="0" applyAlignment="0" applyProtection="0"/>
    <xf numFmtId="0" fontId="7" fillId="0" borderId="2" applyNumberFormat="0" applyFill="0" applyAlignment="0" applyProtection="0"/>
    <xf numFmtId="0" fontId="10" fillId="1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0" fontId="14" fillId="11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17" borderId="0" applyNumberFormat="0" applyBorder="0" applyAlignment="0" applyProtection="0"/>
    <xf numFmtId="0" fontId="21" fillId="6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192" fontId="0" fillId="0" borderId="12" xfId="0" applyNumberFormat="1" applyFont="1" applyBorder="1" applyAlignment="1" applyProtection="1">
      <alignment horizontal="center"/>
      <protection locked="0"/>
    </xf>
    <xf numFmtId="39" fontId="0" fillId="0" borderId="13" xfId="0" applyNumberFormat="1" applyFont="1" applyBorder="1" applyAlignment="1" applyProtection="1">
      <alignment/>
      <protection locked="0"/>
    </xf>
    <xf numFmtId="192" fontId="0" fillId="0" borderId="13" xfId="0" applyNumberFormat="1" applyFont="1" applyBorder="1" applyAlignment="1" applyProtection="1">
      <alignment horizontal="center"/>
      <protection locked="0"/>
    </xf>
    <xf numFmtId="192" fontId="0" fillId="0" borderId="14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hidden="1"/>
    </xf>
    <xf numFmtId="193" fontId="0" fillId="0" borderId="17" xfId="0" applyNumberFormat="1" applyFont="1" applyBorder="1" applyAlignment="1" applyProtection="1">
      <alignment/>
      <protection hidden="1"/>
    </xf>
    <xf numFmtId="39" fontId="0" fillId="0" borderId="14" xfId="0" applyNumberFormat="1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9" fontId="0" fillId="0" borderId="0" xfId="0" applyNumberFormat="1" applyAlignment="1" applyProtection="1">
      <alignment horizontal="right"/>
      <protection hidden="1"/>
    </xf>
    <xf numFmtId="0" fontId="27" fillId="0" borderId="0" xfId="0" applyFont="1" applyAlignment="1" applyProtection="1">
      <alignment/>
      <protection hidden="1"/>
    </xf>
    <xf numFmtId="192" fontId="0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31" fillId="0" borderId="0" xfId="0" applyFont="1" applyAlignment="1" applyProtection="1">
      <alignment horizontal="right"/>
      <protection hidden="1"/>
    </xf>
    <xf numFmtId="0" fontId="28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right"/>
      <protection locked="0"/>
    </xf>
    <xf numFmtId="178" fontId="1" fillId="0" borderId="1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0" fontId="32" fillId="18" borderId="0" xfId="0" applyFont="1" applyFill="1" applyBorder="1" applyAlignment="1" applyProtection="1">
      <alignment horizontal="centerContinuous"/>
      <protection locked="0"/>
    </xf>
    <xf numFmtId="4" fontId="1" fillId="5" borderId="19" xfId="0" applyNumberFormat="1" applyFont="1" applyFill="1" applyBorder="1" applyAlignment="1" applyProtection="1">
      <alignment horizontal="right" indent="1"/>
      <protection hidden="1"/>
    </xf>
    <xf numFmtId="0" fontId="30" fillId="19" borderId="0" xfId="0" applyFont="1" applyFill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 applyProtection="1">
      <alignment horizontal="left" indent="1"/>
      <protection locked="0"/>
    </xf>
    <xf numFmtId="0" fontId="0" fillId="0" borderId="15" xfId="0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center" vertical="center" textRotation="180" wrapText="1"/>
      <protection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5" borderId="28" xfId="0" applyFont="1" applyFill="1" applyBorder="1" applyAlignment="1" applyProtection="1">
      <alignment horizontal="center" vertical="center"/>
      <protection locked="0"/>
    </xf>
    <xf numFmtId="0" fontId="28" fillId="5" borderId="29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indent="1"/>
      <protection locked="0"/>
    </xf>
    <xf numFmtId="0" fontId="0" fillId="0" borderId="16" xfId="0" applyFont="1" applyBorder="1" applyAlignment="1" applyProtection="1">
      <alignment horizontal="left" indent="1"/>
      <protection locked="0"/>
    </xf>
    <xf numFmtId="0" fontId="0" fillId="0" borderId="32" xfId="0" applyFont="1" applyBorder="1" applyAlignment="1" applyProtection="1">
      <alignment horizontal="left" indent="1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2771775</xdr:colOff>
      <xdr:row>10</xdr:row>
      <xdr:rowOff>0</xdr:rowOff>
    </xdr:from>
    <xdr:ext cx="2381250" cy="1019175"/>
    <xdr:sp>
      <xdr:nvSpPr>
        <xdr:cNvPr id="1" name="Testo 1"/>
        <xdr:cNvSpPr>
          <a:spLocks/>
        </xdr:cNvSpPr>
      </xdr:nvSpPr>
      <xdr:spPr>
        <a:xfrm>
          <a:off x="3905250" y="1771650"/>
          <a:ext cx="2381250" cy="10191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CONDUTTORE</a:t>
          </a:r>
        </a:p>
      </xdr:txBody>
    </xdr:sp>
    <xdr:clientData/>
  </xdr:oneCellAnchor>
  <xdr:oneCellAnchor>
    <xdr:from>
      <xdr:col>1</xdr:col>
      <xdr:colOff>114300</xdr:colOff>
      <xdr:row>11</xdr:row>
      <xdr:rowOff>104775</xdr:rowOff>
    </xdr:from>
    <xdr:ext cx="752475" cy="219075"/>
    <xdr:sp>
      <xdr:nvSpPr>
        <xdr:cNvPr id="2" name="Testo 5"/>
        <xdr:cNvSpPr>
          <a:spLocks/>
        </xdr:cNvSpPr>
      </xdr:nvSpPr>
      <xdr:spPr>
        <a:xfrm>
          <a:off x="1247775" y="2038350"/>
          <a:ext cx="752475" cy="219075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/ A</a:t>
          </a:r>
        </a:p>
      </xdr:txBody>
    </xdr:sp>
    <xdr:clientData/>
  </xdr:oneCellAnchor>
  <xdr:oneCellAnchor>
    <xdr:from>
      <xdr:col>1</xdr:col>
      <xdr:colOff>85725</xdr:colOff>
      <xdr:row>16</xdr:row>
      <xdr:rowOff>0</xdr:rowOff>
    </xdr:from>
    <xdr:ext cx="2505075" cy="228600"/>
    <xdr:sp>
      <xdr:nvSpPr>
        <xdr:cNvPr id="3" name="Testo 7"/>
        <xdr:cNvSpPr>
          <a:spLocks/>
        </xdr:cNvSpPr>
      </xdr:nvSpPr>
      <xdr:spPr>
        <a:xfrm>
          <a:off x="1219200" y="2590800"/>
          <a:ext cx="2505075" cy="2286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14</xdr:row>
      <xdr:rowOff>0</xdr:rowOff>
    </xdr:from>
    <xdr:ext cx="752475" cy="171450"/>
    <xdr:sp>
      <xdr:nvSpPr>
        <xdr:cNvPr id="4" name="Testo 9"/>
        <xdr:cNvSpPr>
          <a:spLocks/>
        </xdr:cNvSpPr>
      </xdr:nvSpPr>
      <xdr:spPr>
        <a:xfrm>
          <a:off x="1247775" y="2343150"/>
          <a:ext cx="752475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</xdr:row>
      <xdr:rowOff>66675</xdr:rowOff>
    </xdr:from>
    <xdr:ext cx="5505450" cy="304800"/>
    <xdr:sp>
      <xdr:nvSpPr>
        <xdr:cNvPr id="5" name="Testo 12"/>
        <xdr:cNvSpPr>
          <a:spLocks/>
        </xdr:cNvSpPr>
      </xdr:nvSpPr>
      <xdr:spPr>
        <a:xfrm>
          <a:off x="847725" y="3667125"/>
          <a:ext cx="5505450" cy="3048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mezzo bonifico bancario su c/c - IBAN      </a:t>
          </a:r>
        </a:p>
      </xdr:txBody>
    </xdr:sp>
    <xdr:clientData/>
  </xdr:one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" name="Line 15"/>
        <xdr:cNvSpPr>
          <a:spLocks/>
        </xdr:cNvSpPr>
      </xdr:nvSpPr>
      <xdr:spPr>
        <a:xfrm>
          <a:off x="644842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1266825</xdr:colOff>
      <xdr:row>11</xdr:row>
      <xdr:rowOff>104775</xdr:rowOff>
    </xdr:from>
    <xdr:ext cx="771525" cy="219075"/>
    <xdr:sp>
      <xdr:nvSpPr>
        <xdr:cNvPr id="7" name="Testo 16"/>
        <xdr:cNvSpPr>
          <a:spLocks/>
        </xdr:cNvSpPr>
      </xdr:nvSpPr>
      <xdr:spPr>
        <a:xfrm>
          <a:off x="2400300" y="2038350"/>
          <a:ext cx="771525" cy="219075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22/09/2015</a:t>
          </a:r>
        </a:p>
      </xdr:txBody>
    </xdr:sp>
    <xdr:clientData/>
  </xdr:oneCellAnchor>
  <xdr:twoCellAnchor>
    <xdr:from>
      <xdr:col>6</xdr:col>
      <xdr:colOff>152400</xdr:colOff>
      <xdr:row>31</xdr:row>
      <xdr:rowOff>9525</xdr:rowOff>
    </xdr:from>
    <xdr:to>
      <xdr:col>7</xdr:col>
      <xdr:colOff>38100</xdr:colOff>
      <xdr:row>37</xdr:row>
      <xdr:rowOff>219075</xdr:rowOff>
    </xdr:to>
    <xdr:sp>
      <xdr:nvSpPr>
        <xdr:cNvPr id="8" name="Right Brace 8"/>
        <xdr:cNvSpPr>
          <a:spLocks/>
        </xdr:cNvSpPr>
      </xdr:nvSpPr>
      <xdr:spPr>
        <a:xfrm>
          <a:off x="6600825" y="4781550"/>
          <a:ext cx="495300" cy="1695450"/>
        </a:xfrm>
        <a:prstGeom prst="rightBrace">
          <a:avLst>
            <a:gd name="adj1" fmla="val -34060"/>
            <a:gd name="adj2" fmla="val -1185"/>
          </a:avLst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847725</xdr:colOff>
      <xdr:row>18</xdr:row>
      <xdr:rowOff>28575</xdr:rowOff>
    </xdr:from>
    <xdr:ext cx="5505450" cy="523875"/>
    <xdr:sp>
      <xdr:nvSpPr>
        <xdr:cNvPr id="9" name="Testo 12"/>
        <xdr:cNvSpPr>
          <a:spLocks/>
        </xdr:cNvSpPr>
      </xdr:nvSpPr>
      <xdr:spPr>
        <a:xfrm>
          <a:off x="847725" y="2981325"/>
          <a:ext cx="5505450" cy="5238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Fattura emessa dal Custode Giudiziario, ex art. 21 D.P.R. 633/72 in nome e per conto deLL'ESECUTATO C. F. e P. IVA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X53"/>
  <sheetViews>
    <sheetView showGridLines="0" showZeros="0" tabSelected="1" zoomScalePageLayoutView="0" workbookViewId="0" topLeftCell="A1">
      <selection activeCell="J37" sqref="J37"/>
    </sheetView>
  </sheetViews>
  <sheetFormatPr defaultColWidth="9.140625" defaultRowHeight="12.75"/>
  <cols>
    <col min="1" max="1" width="17.00390625" style="5" customWidth="1"/>
    <col min="2" max="2" width="42.7109375" style="5" customWidth="1"/>
    <col min="3" max="3" width="4.8515625" style="5" customWidth="1"/>
    <col min="4" max="4" width="12.28125" style="5" customWidth="1"/>
    <col min="5" max="5" width="6.421875" style="5" customWidth="1"/>
    <col min="6" max="6" width="13.421875" style="5" customWidth="1"/>
    <col min="7" max="11" width="9.140625" style="5" customWidth="1"/>
    <col min="12" max="12" width="11.140625" style="5" customWidth="1"/>
    <col min="13" max="231" width="9.140625" style="5" customWidth="1"/>
    <col min="232" max="232" width="9.140625" style="5" hidden="1" customWidth="1"/>
    <col min="233" max="16384" width="9.140625" style="5" customWidth="1"/>
  </cols>
  <sheetData>
    <row r="4" spans="1:2" s="1" customFormat="1" ht="18">
      <c r="A4" s="72" t="s">
        <v>24</v>
      </c>
      <c r="B4" s="72"/>
    </row>
    <row r="5" spans="1:2" s="2" customFormat="1" ht="15" customHeight="1">
      <c r="A5" s="73"/>
      <c r="B5" s="73"/>
    </row>
    <row r="6" spans="1:2" s="2" customFormat="1" ht="15" customHeight="1">
      <c r="A6" s="74"/>
      <c r="B6" s="74"/>
    </row>
    <row r="7" spans="1:6" s="2" customFormat="1" ht="15" customHeight="1">
      <c r="A7" s="73"/>
      <c r="B7" s="73"/>
      <c r="C7" s="3"/>
      <c r="D7" s="3"/>
      <c r="E7" s="3"/>
      <c r="F7" s="3"/>
    </row>
    <row r="8" spans="1:18" ht="12.75">
      <c r="A8" s="4"/>
      <c r="B8" s="4"/>
      <c r="C8" s="4"/>
      <c r="D8" s="4"/>
      <c r="E8" s="4"/>
      <c r="F8" s="4"/>
      <c r="R8" s="6" t="s">
        <v>0</v>
      </c>
    </row>
    <row r="9" spans="1:18" ht="12.75">
      <c r="A9" s="7"/>
      <c r="B9" s="7"/>
      <c r="C9" s="8"/>
      <c r="D9" s="8"/>
      <c r="E9" s="8"/>
      <c r="F9" s="8"/>
      <c r="R9" s="6" t="s">
        <v>1</v>
      </c>
    </row>
    <row r="10" spans="1:6" ht="12.75">
      <c r="A10" s="7"/>
      <c r="B10" s="7"/>
      <c r="C10" s="9" t="s">
        <v>2</v>
      </c>
      <c r="E10" s="8"/>
      <c r="F10" s="8"/>
    </row>
    <row r="11" spans="1:18" ht="12.75">
      <c r="A11" s="8"/>
      <c r="B11" s="8"/>
      <c r="C11" s="8"/>
      <c r="D11" s="8"/>
      <c r="E11" s="8"/>
      <c r="F11" s="8"/>
      <c r="R11" s="10" t="s">
        <v>3</v>
      </c>
    </row>
    <row r="12" ht="12.75">
      <c r="R12" s="10" t="s">
        <v>4</v>
      </c>
    </row>
    <row r="13" spans="1:2" ht="12.75">
      <c r="A13" s="11" t="s">
        <v>5</v>
      </c>
      <c r="B13" s="5" t="s">
        <v>6</v>
      </c>
    </row>
    <row r="14" ht="6.75" customHeight="1">
      <c r="A14" s="11"/>
    </row>
    <row r="15" ht="12.75">
      <c r="A15" s="11" t="s">
        <v>7</v>
      </c>
    </row>
    <row r="16" ht="6.75" customHeight="1">
      <c r="A16" s="11"/>
    </row>
    <row r="17" ht="15.75" customHeight="1">
      <c r="A17" s="11" t="s">
        <v>8</v>
      </c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 t="s">
        <v>9</v>
      </c>
    </row>
    <row r="25" spans="1:6" ht="8.25" customHeight="1">
      <c r="A25" s="12"/>
      <c r="B25" s="8"/>
      <c r="C25" s="8"/>
      <c r="D25" s="8"/>
      <c r="E25" s="8"/>
      <c r="F25" s="8"/>
    </row>
    <row r="26" spans="1:6" ht="8.25" customHeight="1">
      <c r="A26" s="12"/>
      <c r="B26" s="8"/>
      <c r="C26" s="8"/>
      <c r="D26" s="8"/>
      <c r="E26" s="8"/>
      <c r="F26" s="8"/>
    </row>
    <row r="27" spans="1:6" ht="8.25" customHeight="1">
      <c r="A27" s="12"/>
      <c r="B27" s="8"/>
      <c r="C27" s="8"/>
      <c r="D27" s="8"/>
      <c r="E27" s="8"/>
      <c r="F27" s="8"/>
    </row>
    <row r="28" spans="1:6" ht="8.25" customHeight="1">
      <c r="A28" s="12"/>
      <c r="B28" s="8"/>
      <c r="C28" s="8"/>
      <c r="D28" s="8"/>
      <c r="E28" s="8"/>
      <c r="F28" s="8"/>
    </row>
    <row r="29" spans="1:6" ht="8.25" customHeight="1">
      <c r="A29" s="12"/>
      <c r="B29" s="8"/>
      <c r="C29" s="8"/>
      <c r="D29" s="8"/>
      <c r="E29" s="8"/>
      <c r="F29" s="8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4" t="s">
        <v>10</v>
      </c>
      <c r="B31" s="66" t="s">
        <v>11</v>
      </c>
      <c r="C31" s="67"/>
      <c r="D31" s="67"/>
      <c r="E31" s="68"/>
      <c r="F31" s="14" t="s">
        <v>12</v>
      </c>
    </row>
    <row r="32" spans="1:8" ht="19.5" customHeight="1">
      <c r="A32" s="15">
        <v>42269</v>
      </c>
      <c r="B32" s="69" t="s">
        <v>25</v>
      </c>
      <c r="C32" s="70"/>
      <c r="D32" s="70"/>
      <c r="E32" s="71"/>
      <c r="F32" s="16"/>
      <c r="H32" s="58" t="s">
        <v>13</v>
      </c>
    </row>
    <row r="33" spans="1:8" ht="19.5" customHeight="1">
      <c r="A33" s="17"/>
      <c r="B33" s="52" t="s">
        <v>14</v>
      </c>
      <c r="C33" s="53"/>
      <c r="D33" s="53"/>
      <c r="E33" s="54"/>
      <c r="F33" s="16"/>
      <c r="H33" s="58"/>
    </row>
    <row r="34" spans="1:8" ht="19.5" customHeight="1">
      <c r="A34" s="17"/>
      <c r="B34" s="55"/>
      <c r="C34" s="56"/>
      <c r="D34" s="56"/>
      <c r="E34" s="57"/>
      <c r="F34" s="16"/>
      <c r="H34" s="58"/>
    </row>
    <row r="35" spans="1:8" ht="19.5" customHeight="1">
      <c r="A35" s="17"/>
      <c r="B35" s="55"/>
      <c r="C35" s="56"/>
      <c r="D35" s="56"/>
      <c r="E35" s="57"/>
      <c r="F35" s="16"/>
      <c r="H35" s="58"/>
    </row>
    <row r="36" spans="1:8" ht="19.5" customHeight="1">
      <c r="A36" s="17"/>
      <c r="B36" s="55"/>
      <c r="C36" s="56"/>
      <c r="D36" s="56"/>
      <c r="E36" s="57"/>
      <c r="F36" s="16"/>
      <c r="H36" s="58"/>
    </row>
    <row r="37" spans="1:8" ht="19.5" customHeight="1">
      <c r="A37" s="17"/>
      <c r="B37" s="55"/>
      <c r="C37" s="56"/>
      <c r="D37" s="56"/>
      <c r="E37" s="57"/>
      <c r="F37" s="16"/>
      <c r="H37" s="58"/>
    </row>
    <row r="38" spans="1:8" ht="19.5" customHeight="1">
      <c r="A38" s="18"/>
      <c r="B38" s="59"/>
      <c r="C38" s="60"/>
      <c r="D38" s="60"/>
      <c r="E38" s="61"/>
      <c r="F38" s="19"/>
      <c r="H38" s="58"/>
    </row>
    <row r="39" spans="1:8" ht="18" customHeight="1">
      <c r="A39" s="20"/>
      <c r="D39" s="21">
        <f>IF($K$45="no","","Spese generali")</f>
      </c>
      <c r="E39" s="22">
        <f>IF($K$45="no","","12,5%")</f>
      </c>
      <c r="F39" s="23">
        <f>IF($K$45="si",E39*SUM(F32:F38),"")</f>
      </c>
      <c r="H39" s="8"/>
    </row>
    <row r="40" spans="1:6" ht="18" customHeight="1">
      <c r="A40" s="20"/>
      <c r="D40" s="24">
        <f>IF($K$51="si"," C.P.N.A.","")</f>
      </c>
      <c r="E40" s="24">
        <f>IF($K$51="si","4%","")</f>
      </c>
      <c r="F40" s="23">
        <f>IF(K51="si",SUM(F32:F39)*E40,0)</f>
        <v>0</v>
      </c>
    </row>
    <row r="41" spans="1:6" ht="18" customHeight="1">
      <c r="A41" s="20"/>
      <c r="D41" s="24" t="s">
        <v>15</v>
      </c>
      <c r="E41" s="25"/>
      <c r="F41" s="23">
        <f>SUM(F32:F39)+F40</f>
        <v>0</v>
      </c>
    </row>
    <row r="42" spans="1:232" ht="18" customHeight="1">
      <c r="A42" s="20"/>
      <c r="D42" s="24" t="s">
        <v>16</v>
      </c>
      <c r="E42" s="26">
        <v>0.22</v>
      </c>
      <c r="F42" s="23">
        <f>F41*E42</f>
        <v>0</v>
      </c>
      <c r="H42" s="44" t="s">
        <v>17</v>
      </c>
      <c r="I42" s="44"/>
      <c r="J42" s="44"/>
      <c r="K42" s="44"/>
      <c r="L42" s="44"/>
      <c r="M42" s="44"/>
      <c r="N42" s="44"/>
      <c r="O42" s="44"/>
      <c r="P42" s="44"/>
      <c r="HX42" s="27" t="s">
        <v>0</v>
      </c>
    </row>
    <row r="43" spans="1:232" ht="19.5" customHeight="1">
      <c r="A43" s="28"/>
      <c r="B43" s="29"/>
      <c r="C43" s="29"/>
      <c r="D43" s="30">
        <f>IF($N$45="si","Spese art.15 D.P.R. 633/72","")</f>
      </c>
      <c r="E43" s="31"/>
      <c r="F43" s="23"/>
      <c r="H43" s="32"/>
      <c r="I43" s="32"/>
      <c r="J43" s="33"/>
      <c r="HX43" s="27" t="s">
        <v>1</v>
      </c>
    </row>
    <row r="44" spans="1:16" ht="18" customHeight="1">
      <c r="A44" s="20"/>
      <c r="D44" s="24" t="s">
        <v>18</v>
      </c>
      <c r="E44" s="25"/>
      <c r="F44" s="23">
        <f>SUM(F41:F43)</f>
        <v>0</v>
      </c>
      <c r="H44" s="64" t="s">
        <v>19</v>
      </c>
      <c r="I44" s="65"/>
      <c r="J44" s="33"/>
      <c r="K44" s="45" t="s">
        <v>20</v>
      </c>
      <c r="L44" s="46"/>
      <c r="N44" s="45" t="s">
        <v>21</v>
      </c>
      <c r="O44" s="47"/>
      <c r="P44" s="46"/>
    </row>
    <row r="45" spans="1:15" ht="18" customHeight="1" thickBot="1">
      <c r="A45" s="20"/>
      <c r="D45" s="24">
        <f>IF(H45="s","RITENUTA ACCONTO",IF(H45="si","RITENUTA ACCONTO",""))</f>
      </c>
      <c r="E45" s="26">
        <f>IF(H45="s","20%",IF(H45="SI","20%",""))</f>
      </c>
      <c r="F45" s="23">
        <f>IF(H45="si",(SUM(F32:F39)*E45),0)</f>
        <v>0</v>
      </c>
      <c r="H45" s="62"/>
      <c r="I45" s="63"/>
      <c r="K45" s="48" t="s">
        <v>1</v>
      </c>
      <c r="L45" s="49"/>
      <c r="N45" s="50" t="s">
        <v>1</v>
      </c>
      <c r="O45" s="51"/>
    </row>
    <row r="46" spans="1:6" ht="19.5" customHeight="1" thickBot="1">
      <c r="A46" s="34"/>
      <c r="D46" s="35" t="str">
        <f>H51</f>
        <v>TOT. DA PAGARE</v>
      </c>
      <c r="E46" s="24"/>
      <c r="F46" s="43">
        <f>F44-F45</f>
        <v>0</v>
      </c>
    </row>
    <row r="47" spans="1:6" ht="8.25" customHeight="1" thickTop="1">
      <c r="A47" s="36"/>
      <c r="B47" s="37"/>
      <c r="C47" s="37"/>
      <c r="D47" s="38"/>
      <c r="E47" s="37"/>
      <c r="F47" s="39"/>
    </row>
    <row r="48" spans="1:6" ht="8.25" customHeight="1">
      <c r="A48" s="12"/>
      <c r="B48" s="8"/>
      <c r="C48" s="8"/>
      <c r="D48" s="40"/>
      <c r="E48" s="8"/>
      <c r="F48" s="41"/>
    </row>
    <row r="49" spans="1:6" ht="8.25" customHeight="1">
      <c r="A49" s="12"/>
      <c r="B49" s="8"/>
      <c r="C49" s="8"/>
      <c r="D49" s="40"/>
      <c r="E49" s="8"/>
      <c r="F49" s="41"/>
    </row>
    <row r="50" spans="1:12" ht="18" customHeight="1">
      <c r="A50" s="12"/>
      <c r="B50" s="8"/>
      <c r="C50" s="8"/>
      <c r="D50" s="40"/>
      <c r="E50" s="8"/>
      <c r="F50" s="41"/>
      <c r="H50" s="45" t="s">
        <v>22</v>
      </c>
      <c r="I50" s="46"/>
      <c r="K50" s="45" t="s">
        <v>23</v>
      </c>
      <c r="L50" s="46"/>
    </row>
    <row r="51" spans="2:12" ht="13.5" thickBot="1">
      <c r="B51" s="8"/>
      <c r="C51" s="8"/>
      <c r="D51" s="8"/>
      <c r="E51" s="8"/>
      <c r="F51" s="8"/>
      <c r="H51" s="48" t="s">
        <v>3</v>
      </c>
      <c r="I51" s="49"/>
      <c r="K51" s="48" t="s">
        <v>1</v>
      </c>
      <c r="L51" s="49"/>
    </row>
    <row r="52" spans="1:6" ht="12.75">
      <c r="A52" s="12"/>
      <c r="B52" s="8"/>
      <c r="C52" s="42"/>
      <c r="D52" s="8"/>
      <c r="E52" s="8"/>
      <c r="F52" s="8"/>
    </row>
    <row r="53" ht="12" customHeight="1">
      <c r="A53" s="12"/>
    </row>
    <row r="54" ht="8.25" customHeight="1"/>
    <row r="55" ht="19.5" customHeight="1"/>
    <row r="56" ht="30" customHeight="1"/>
    <row r="57" ht="33.75" customHeight="1"/>
  </sheetData>
  <sheetProtection password="B6E1" sheet="1" objects="1" scenarios="1"/>
  <mergeCells count="24">
    <mergeCell ref="H44:I44"/>
    <mergeCell ref="B31:E31"/>
    <mergeCell ref="B32:E32"/>
    <mergeCell ref="A4:B4"/>
    <mergeCell ref="A5:B5"/>
    <mergeCell ref="A6:B6"/>
    <mergeCell ref="A7:B7"/>
    <mergeCell ref="B33:E33"/>
    <mergeCell ref="B34:E34"/>
    <mergeCell ref="H32:H38"/>
    <mergeCell ref="B37:E37"/>
    <mergeCell ref="B38:E38"/>
    <mergeCell ref="B36:E36"/>
    <mergeCell ref="B35:E35"/>
    <mergeCell ref="H42:P42"/>
    <mergeCell ref="K44:L44"/>
    <mergeCell ref="N44:P44"/>
    <mergeCell ref="H51:I51"/>
    <mergeCell ref="H50:I50"/>
    <mergeCell ref="K45:L45"/>
    <mergeCell ref="N45:O45"/>
    <mergeCell ref="K50:L50"/>
    <mergeCell ref="K51:L51"/>
    <mergeCell ref="H45:I45"/>
  </mergeCells>
  <dataValidations count="3">
    <dataValidation type="list" allowBlank="1" showInputMessage="1" showErrorMessage="1" sqref="N45:O45 K45 K51">
      <formula1>$R$8:$R$9</formula1>
    </dataValidation>
    <dataValidation type="list" allowBlank="1" showInputMessage="1" showErrorMessage="1" prompt="Ciao&#10;Danilo" sqref="H45">
      <formula1>$HX$41:$HX$42</formula1>
    </dataValidation>
    <dataValidation type="list" allowBlank="1" showInputMessage="1" showErrorMessage="1" sqref="H51:I51">
      <formula1>$R$11:$R$12</formula1>
    </dataValidation>
  </dataValidation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Administrator</cp:lastModifiedBy>
  <cp:lastPrinted>2015-09-22T15:57:09Z</cp:lastPrinted>
  <dcterms:created xsi:type="dcterms:W3CDTF">2015-09-15T17:34:01Z</dcterms:created>
  <dcterms:modified xsi:type="dcterms:W3CDTF">2017-11-14T11:06:10Z</dcterms:modified>
  <cp:category/>
  <cp:version/>
  <cp:contentType/>
  <cp:contentStatus/>
</cp:coreProperties>
</file>